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413702\Desktop\UPLOAD\March 2026\DATA MARCH 2026\"/>
    </mc:Choice>
  </mc:AlternateContent>
  <xr:revisionPtr revIDLastSave="0" documentId="13_ncr:1_{838D3229-9697-4D56-AEC1-5FDD8A64F2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1" l="1"/>
  <c r="E55" i="1"/>
  <c r="F52" i="1" l="1"/>
  <c r="E52" i="1"/>
  <c r="D52" i="1"/>
  <c r="C52" i="1"/>
  <c r="F51" i="1"/>
  <c r="F50" i="1"/>
  <c r="F49" i="1"/>
  <c r="F48" i="1"/>
  <c r="F47" i="1"/>
  <c r="E45" i="1"/>
  <c r="F45" i="1" s="1"/>
  <c r="D45" i="1"/>
  <c r="C45" i="1"/>
  <c r="F44" i="1"/>
  <c r="E42" i="1"/>
  <c r="F42" i="1" s="1"/>
  <c r="D42" i="1"/>
  <c r="C42" i="1"/>
  <c r="F41" i="1"/>
  <c r="E38" i="1"/>
  <c r="F38" i="1" s="1"/>
  <c r="D38" i="1"/>
  <c r="C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E21" i="1"/>
  <c r="E39" i="1" s="1"/>
  <c r="D21" i="1"/>
  <c r="D39" i="1" s="1"/>
  <c r="D53" i="1" s="1"/>
  <c r="C21" i="1"/>
  <c r="C39" i="1" s="1"/>
  <c r="C53" i="1" s="1"/>
  <c r="F20" i="1"/>
  <c r="F19" i="1"/>
  <c r="F18" i="1"/>
  <c r="F17" i="1"/>
  <c r="F16" i="1"/>
  <c r="F14" i="1"/>
  <c r="F13" i="1"/>
  <c r="F12" i="1"/>
  <c r="F11" i="1"/>
  <c r="F10" i="1"/>
  <c r="F9" i="1"/>
  <c r="F8" i="1"/>
  <c r="E53" i="1" l="1"/>
  <c r="F53" i="1" s="1"/>
  <c r="F39" i="1"/>
  <c r="F21" i="1"/>
</calcChain>
</file>

<file path=xl/sharedStrings.xml><?xml version="1.0" encoding="utf-8"?>
<sst xmlns="http://schemas.openxmlformats.org/spreadsheetml/2006/main" count="66" uniqueCount="60">
  <si>
    <t>STATE LEVEL BANKERS' COMMITTEE BIHAR, PATNA</t>
  </si>
  <si>
    <t>(Rs. In Crore )</t>
  </si>
  <si>
    <t>SL. NO</t>
  </si>
  <si>
    <t xml:space="preserve">BANK NAME </t>
  </si>
  <si>
    <t>NO. OF BRANCHES</t>
  </si>
  <si>
    <t>DEPOSITS</t>
  </si>
  <si>
    <t>ADVANCES (INCL O/S BIHAR)</t>
  </si>
  <si>
    <t>C:D RATIO (%)</t>
  </si>
  <si>
    <t>LEAD BANKS</t>
  </si>
  <si>
    <t>STATE BANK OF INDIA</t>
  </si>
  <si>
    <t>BANK OF BARODA</t>
  </si>
  <si>
    <t>CANARA BANK</t>
  </si>
  <si>
    <t>CENTRAL BANK OF INDIA</t>
  </si>
  <si>
    <t>PUNJAB NATIONAL BANK</t>
  </si>
  <si>
    <t>UNION BANK OF INDIA</t>
  </si>
  <si>
    <t>UCO BANK</t>
  </si>
  <si>
    <t/>
  </si>
  <si>
    <t>OTHER BANKS</t>
  </si>
  <si>
    <t>BANK OF INDIA</t>
  </si>
  <si>
    <t>BANK OF MAHARASHTRA</t>
  </si>
  <si>
    <t>INDIAN BANK</t>
  </si>
  <si>
    <t>INDIAN OVERSEAS BANK</t>
  </si>
  <si>
    <t>PUNJAB AND SIND BANK</t>
  </si>
  <si>
    <t xml:space="preserve">TOTAL PUBLIC SECTOR BANKS </t>
  </si>
  <si>
    <t xml:space="preserve">PRIVATE BANKS </t>
  </si>
  <si>
    <t>AXIS BANK</t>
  </si>
  <si>
    <t>BANDHAN BANK</t>
  </si>
  <si>
    <t>FEDERAL BANK</t>
  </si>
  <si>
    <t>HDFC BANK</t>
  </si>
  <si>
    <t>ICICI BANK</t>
  </si>
  <si>
    <t>IDBI BANK</t>
  </si>
  <si>
    <t>INDUSIND BANK</t>
  </si>
  <si>
    <t>J &amp; K BANK</t>
  </si>
  <si>
    <t>KARNATAKA BANK</t>
  </si>
  <si>
    <t>KOTAK MAHINDRA BANK</t>
  </si>
  <si>
    <t>SOUTH INDIAN BANK</t>
  </si>
  <si>
    <t>YES BANK</t>
  </si>
  <si>
    <t>KARUR VYSYA BANK</t>
  </si>
  <si>
    <t>IDFC FIRST BANK</t>
  </si>
  <si>
    <t>RBL BANK</t>
  </si>
  <si>
    <t>TOTAL PRIVATE SECTOR BANKS</t>
  </si>
  <si>
    <t xml:space="preserve">Total COMM.  BANKS </t>
  </si>
  <si>
    <t xml:space="preserve">CO-OPERATIVE BANKS </t>
  </si>
  <si>
    <t>STATE CO-OP. BANK</t>
  </si>
  <si>
    <t xml:space="preserve">REGIONAL RURAL BANKS </t>
  </si>
  <si>
    <t>BIHAR GRAMIN BANK</t>
  </si>
  <si>
    <t>TOTAL REGIONAL RURAL BANKS</t>
  </si>
  <si>
    <t xml:space="preserve">SMALL FINANCE BANK </t>
  </si>
  <si>
    <t>JANA SMALL FIN. BANK</t>
  </si>
  <si>
    <t>UJJIVAN SMALL FIN. BANK</t>
  </si>
  <si>
    <t>UTKARSH SMALL FIN. BANK</t>
  </si>
  <si>
    <t>ESAF SMALL FIN. BANK</t>
  </si>
  <si>
    <t>UNITY SMALL FINANCE BANK</t>
  </si>
  <si>
    <t xml:space="preserve">TOTAL SMALL FINANCE BANK  </t>
  </si>
  <si>
    <t>TOTAL</t>
  </si>
  <si>
    <t>BANK WISE DEPOSITS, ADVANCES &amp; C:D RATIO FY 2025-26 AS ON 31.03.2026</t>
  </si>
  <si>
    <t xml:space="preserve">TOTAL CO-OPERATIVE BANKS  </t>
  </si>
  <si>
    <t>RIDF</t>
  </si>
  <si>
    <t>TOTAL (ADVANCE+RIDF)</t>
  </si>
  <si>
    <t>(CONVENOR - STATE BANK OF INDIA)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</si>
</sst>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0.00;[Red]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165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2" fontId="2" fillId="0" borderId="3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1" fontId="2" fillId="0" borderId="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1" fontId="2" fillId="0" borderId="3" xfId="0" applyNumberFormat="1" applyFon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5"/>
  <sheetViews>
    <sheetView tabSelected="1" zoomScaleNormal="100" workbookViewId="0">
      <selection activeCell="I16" sqref="I16"/>
    </sheetView>
  </sheetViews>
  <sheetFormatPr defaultRowHeight="15" x14ac:dyDescent="0.25"/>
  <cols>
    <col min="1" max="1" width="7.42578125" style="1" bestFit="1" customWidth="1"/>
    <col min="2" max="2" width="32.140625" style="2" bestFit="1" customWidth="1"/>
    <col min="3" max="3" width="14.7109375" style="1" customWidth="1"/>
    <col min="4" max="5" width="14.7109375" style="8" customWidth="1"/>
    <col min="6" max="6" width="14" style="3" customWidth="1"/>
  </cols>
  <sheetData>
    <row r="1" spans="1:6" ht="15.75" x14ac:dyDescent="0.25">
      <c r="A1" s="24" t="s">
        <v>0</v>
      </c>
      <c r="B1" s="24"/>
      <c r="C1" s="24"/>
      <c r="D1" s="24"/>
      <c r="E1" s="24"/>
      <c r="F1" s="24"/>
    </row>
    <row r="2" spans="1:6" ht="15.75" x14ac:dyDescent="0.25">
      <c r="A2" s="25" t="s">
        <v>59</v>
      </c>
      <c r="B2" s="25"/>
      <c r="C2" s="25"/>
      <c r="D2" s="25"/>
      <c r="E2" s="25"/>
      <c r="F2" s="25"/>
    </row>
    <row r="3" spans="1:6" ht="15.75" x14ac:dyDescent="0.25">
      <c r="A3" s="25" t="s">
        <v>55</v>
      </c>
      <c r="B3" s="25"/>
      <c r="C3" s="25"/>
      <c r="D3" s="25"/>
      <c r="E3" s="25"/>
      <c r="F3" s="25"/>
    </row>
    <row r="4" spans="1:6" ht="15.75" x14ac:dyDescent="0.25">
      <c r="A4" s="26" t="s">
        <v>1</v>
      </c>
      <c r="B4" s="26"/>
      <c r="C4" s="26"/>
      <c r="D4" s="26"/>
      <c r="E4" s="26"/>
      <c r="F4" s="26"/>
    </row>
    <row r="5" spans="1:6" x14ac:dyDescent="0.25">
      <c r="A5" s="27" t="s">
        <v>2</v>
      </c>
      <c r="B5" s="27" t="s">
        <v>3</v>
      </c>
      <c r="C5" s="28" t="s">
        <v>4</v>
      </c>
      <c r="D5" s="29" t="s">
        <v>5</v>
      </c>
      <c r="E5" s="29" t="s">
        <v>6</v>
      </c>
      <c r="F5" s="30" t="s">
        <v>7</v>
      </c>
    </row>
    <row r="6" spans="1:6" ht="42.75" customHeight="1" x14ac:dyDescent="0.25">
      <c r="A6" s="27"/>
      <c r="B6" s="27"/>
      <c r="C6" s="28"/>
      <c r="D6" s="29"/>
      <c r="E6" s="29"/>
      <c r="F6" s="30"/>
    </row>
    <row r="7" spans="1:6" s="4" customFormat="1" ht="15.75" x14ac:dyDescent="0.25">
      <c r="A7" s="5"/>
      <c r="B7" s="7" t="s">
        <v>8</v>
      </c>
      <c r="C7" s="13"/>
      <c r="D7" s="14"/>
      <c r="E7" s="14"/>
      <c r="F7" s="6"/>
    </row>
    <row r="8" spans="1:6" ht="15.75" x14ac:dyDescent="0.25">
      <c r="A8" s="9">
        <v>1</v>
      </c>
      <c r="B8" s="10" t="s">
        <v>9</v>
      </c>
      <c r="C8" s="15">
        <v>1066</v>
      </c>
      <c r="D8" s="16">
        <v>199428.21</v>
      </c>
      <c r="E8" s="16">
        <v>87011.98</v>
      </c>
      <c r="F8" s="11">
        <f t="shared" ref="F8:F14" si="0">(E8/D8)*100</f>
        <v>43.63072807001577</v>
      </c>
    </row>
    <row r="9" spans="1:6" ht="15.75" x14ac:dyDescent="0.25">
      <c r="A9" s="9">
        <v>2</v>
      </c>
      <c r="B9" s="10" t="s">
        <v>10</v>
      </c>
      <c r="C9" s="15">
        <v>350</v>
      </c>
      <c r="D9" s="16">
        <v>29123.25</v>
      </c>
      <c r="E9" s="16">
        <v>17394.900000000001</v>
      </c>
      <c r="F9" s="11">
        <f t="shared" si="0"/>
        <v>59.728567381731104</v>
      </c>
    </row>
    <row r="10" spans="1:6" ht="15.75" x14ac:dyDescent="0.25">
      <c r="A10" s="9">
        <v>3</v>
      </c>
      <c r="B10" s="10" t="s">
        <v>11</v>
      </c>
      <c r="C10" s="15">
        <v>347</v>
      </c>
      <c r="D10" s="16">
        <v>30090.59</v>
      </c>
      <c r="E10" s="16">
        <v>17582.38</v>
      </c>
      <c r="F10" s="11">
        <f t="shared" si="0"/>
        <v>58.431489711567643</v>
      </c>
    </row>
    <row r="11" spans="1:6" ht="15.75" x14ac:dyDescent="0.25">
      <c r="A11" s="9">
        <v>4</v>
      </c>
      <c r="B11" s="10" t="s">
        <v>12</v>
      </c>
      <c r="C11" s="15">
        <v>435</v>
      </c>
      <c r="D11" s="16">
        <v>31154.54</v>
      </c>
      <c r="E11" s="16">
        <v>14594.35</v>
      </c>
      <c r="F11" s="11">
        <f t="shared" si="0"/>
        <v>46.845018414651605</v>
      </c>
    </row>
    <row r="12" spans="1:6" ht="15.75" x14ac:dyDescent="0.25">
      <c r="A12" s="9">
        <v>5</v>
      </c>
      <c r="B12" s="10" t="s">
        <v>13</v>
      </c>
      <c r="C12" s="15">
        <v>707</v>
      </c>
      <c r="D12" s="16">
        <v>67724.490000000005</v>
      </c>
      <c r="E12" s="16">
        <v>30181.79</v>
      </c>
      <c r="F12" s="11">
        <f t="shared" si="0"/>
        <v>44.565547854254788</v>
      </c>
    </row>
    <row r="13" spans="1:6" ht="15.75" x14ac:dyDescent="0.25">
      <c r="A13" s="9">
        <v>6</v>
      </c>
      <c r="B13" s="10" t="s">
        <v>14</v>
      </c>
      <c r="C13" s="15">
        <v>234</v>
      </c>
      <c r="D13" s="16">
        <v>17468.59</v>
      </c>
      <c r="E13" s="16">
        <v>8309.36</v>
      </c>
      <c r="F13" s="11">
        <f t="shared" si="0"/>
        <v>47.567433891344415</v>
      </c>
    </row>
    <row r="14" spans="1:6" ht="15.75" x14ac:dyDescent="0.25">
      <c r="A14" s="9">
        <v>7</v>
      </c>
      <c r="B14" s="10" t="s">
        <v>15</v>
      </c>
      <c r="C14" s="15">
        <v>247</v>
      </c>
      <c r="D14" s="16">
        <v>15074.33</v>
      </c>
      <c r="E14" s="16">
        <v>7222.57</v>
      </c>
      <c r="F14" s="11">
        <f t="shared" si="0"/>
        <v>47.913041574650414</v>
      </c>
    </row>
    <row r="15" spans="1:6" ht="15.75" x14ac:dyDescent="0.25">
      <c r="A15" s="9" t="s">
        <v>16</v>
      </c>
      <c r="B15" s="10" t="s">
        <v>17</v>
      </c>
      <c r="C15" s="15"/>
      <c r="D15" s="16"/>
      <c r="E15" s="16"/>
      <c r="F15" s="12"/>
    </row>
    <row r="16" spans="1:6" ht="15.75" x14ac:dyDescent="0.25">
      <c r="A16" s="9">
        <v>8</v>
      </c>
      <c r="B16" s="10" t="s">
        <v>18</v>
      </c>
      <c r="C16" s="15">
        <v>363</v>
      </c>
      <c r="D16" s="16">
        <v>34045.65</v>
      </c>
      <c r="E16" s="16">
        <v>14887.84</v>
      </c>
      <c r="F16" s="11">
        <f t="shared" ref="F16:F21" si="1">(E16/D16)*100</f>
        <v>43.729052022798797</v>
      </c>
    </row>
    <row r="17" spans="1:6" ht="15.75" x14ac:dyDescent="0.25">
      <c r="A17" s="9">
        <v>9</v>
      </c>
      <c r="B17" s="10" t="s">
        <v>19</v>
      </c>
      <c r="C17" s="15">
        <v>68</v>
      </c>
      <c r="D17" s="16">
        <v>1610.55</v>
      </c>
      <c r="E17" s="16">
        <v>2346.8200000000002</v>
      </c>
      <c r="F17" s="11">
        <f t="shared" si="1"/>
        <v>145.71543882524605</v>
      </c>
    </row>
    <row r="18" spans="1:6" ht="15.75" x14ac:dyDescent="0.25">
      <c r="A18" s="9">
        <v>10</v>
      </c>
      <c r="B18" s="10" t="s">
        <v>20</v>
      </c>
      <c r="C18" s="15">
        <v>304</v>
      </c>
      <c r="D18" s="16">
        <v>25983.1</v>
      </c>
      <c r="E18" s="16">
        <v>14258.61</v>
      </c>
      <c r="F18" s="11">
        <f t="shared" si="1"/>
        <v>54.876477402619408</v>
      </c>
    </row>
    <row r="19" spans="1:6" ht="15.75" x14ac:dyDescent="0.25">
      <c r="A19" s="9">
        <v>11</v>
      </c>
      <c r="B19" s="10" t="s">
        <v>21</v>
      </c>
      <c r="C19" s="15">
        <v>76</v>
      </c>
      <c r="D19" s="16">
        <v>5534.4</v>
      </c>
      <c r="E19" s="16">
        <v>2335.7800000000002</v>
      </c>
      <c r="F19" s="11">
        <f t="shared" si="1"/>
        <v>42.204755709742706</v>
      </c>
    </row>
    <row r="20" spans="1:6" ht="15.75" x14ac:dyDescent="0.25">
      <c r="A20" s="9">
        <v>12</v>
      </c>
      <c r="B20" s="10" t="s">
        <v>22</v>
      </c>
      <c r="C20" s="15">
        <v>23</v>
      </c>
      <c r="D20" s="16">
        <v>791.35</v>
      </c>
      <c r="E20" s="16">
        <v>508.55</v>
      </c>
      <c r="F20" s="11">
        <f t="shared" si="1"/>
        <v>64.263600176912874</v>
      </c>
    </row>
    <row r="21" spans="1:6" ht="15.75" x14ac:dyDescent="0.25">
      <c r="A21" s="9" t="s">
        <v>16</v>
      </c>
      <c r="B21" s="10" t="s">
        <v>23</v>
      </c>
      <c r="C21" s="15">
        <f>SUM(C8:C20)</f>
        <v>4220</v>
      </c>
      <c r="D21" s="16">
        <f>SUM(D8:D20)</f>
        <v>458029.05</v>
      </c>
      <c r="E21" s="16">
        <f>SUM(E8:E20)</f>
        <v>216634.93000000002</v>
      </c>
      <c r="F21" s="11">
        <f t="shared" si="1"/>
        <v>47.297203092249283</v>
      </c>
    </row>
    <row r="22" spans="1:6" ht="15.75" x14ac:dyDescent="0.25">
      <c r="A22" s="9"/>
      <c r="B22" s="10" t="s">
        <v>24</v>
      </c>
      <c r="C22" s="15"/>
      <c r="D22" s="16"/>
      <c r="E22" s="16"/>
      <c r="F22" s="12"/>
    </row>
    <row r="23" spans="1:6" ht="15.75" x14ac:dyDescent="0.25">
      <c r="A23" s="9">
        <v>13</v>
      </c>
      <c r="B23" s="10" t="s">
        <v>25</v>
      </c>
      <c r="C23" s="15">
        <v>163</v>
      </c>
      <c r="D23" s="16">
        <v>18236.96</v>
      </c>
      <c r="E23" s="16">
        <v>14072.42</v>
      </c>
      <c r="F23" s="11">
        <f t="shared" ref="F23:F39" si="2">(E23/D23)*100</f>
        <v>77.164286152955313</v>
      </c>
    </row>
    <row r="24" spans="1:6" ht="15.75" x14ac:dyDescent="0.25">
      <c r="A24" s="9">
        <v>14</v>
      </c>
      <c r="B24" s="10" t="s">
        <v>26</v>
      </c>
      <c r="C24" s="15">
        <v>683</v>
      </c>
      <c r="D24" s="16">
        <v>6203.18</v>
      </c>
      <c r="E24" s="16">
        <v>9510.69</v>
      </c>
      <c r="F24" s="11">
        <f t="shared" si="2"/>
        <v>153.31958769534336</v>
      </c>
    </row>
    <row r="25" spans="1:6" ht="15.75" x14ac:dyDescent="0.25">
      <c r="A25" s="9">
        <v>15</v>
      </c>
      <c r="B25" s="10" t="s">
        <v>27</v>
      </c>
      <c r="C25" s="15">
        <v>11</v>
      </c>
      <c r="D25" s="16">
        <v>1011.08</v>
      </c>
      <c r="E25" s="16">
        <v>589.66999999999996</v>
      </c>
      <c r="F25" s="11">
        <f t="shared" si="2"/>
        <v>58.320805475333302</v>
      </c>
    </row>
    <row r="26" spans="1:6" ht="15.75" x14ac:dyDescent="0.25">
      <c r="A26" s="9">
        <v>16</v>
      </c>
      <c r="B26" s="10" t="s">
        <v>28</v>
      </c>
      <c r="C26" s="15">
        <v>204</v>
      </c>
      <c r="D26" s="16">
        <v>29860.080000000002</v>
      </c>
      <c r="E26" s="16">
        <v>28625.69</v>
      </c>
      <c r="F26" s="11">
        <f t="shared" si="2"/>
        <v>95.866086092200675</v>
      </c>
    </row>
    <row r="27" spans="1:6" ht="15.75" x14ac:dyDescent="0.25">
      <c r="A27" s="9">
        <v>17</v>
      </c>
      <c r="B27" s="10" t="s">
        <v>29</v>
      </c>
      <c r="C27" s="15">
        <v>176</v>
      </c>
      <c r="D27" s="16">
        <v>22360.06</v>
      </c>
      <c r="E27" s="16">
        <v>18417.3</v>
      </c>
      <c r="F27" s="11">
        <f t="shared" si="2"/>
        <v>82.366952503705264</v>
      </c>
    </row>
    <row r="28" spans="1:6" ht="15.75" x14ac:dyDescent="0.25">
      <c r="A28" s="9">
        <v>18</v>
      </c>
      <c r="B28" s="10" t="s">
        <v>30</v>
      </c>
      <c r="C28" s="15">
        <v>79</v>
      </c>
      <c r="D28" s="16">
        <v>7633.09</v>
      </c>
      <c r="E28" s="16">
        <v>3318.43</v>
      </c>
      <c r="F28" s="11">
        <f t="shared" si="2"/>
        <v>43.474267957013474</v>
      </c>
    </row>
    <row r="29" spans="1:6" ht="15.75" x14ac:dyDescent="0.25">
      <c r="A29" s="9">
        <v>19</v>
      </c>
      <c r="B29" s="10" t="s">
        <v>31</v>
      </c>
      <c r="C29" s="15">
        <v>58</v>
      </c>
      <c r="D29" s="16">
        <v>5342.98</v>
      </c>
      <c r="E29" s="16">
        <v>7637.13</v>
      </c>
      <c r="F29" s="11">
        <f t="shared" si="2"/>
        <v>142.93764902732184</v>
      </c>
    </row>
    <row r="30" spans="1:6" ht="15.75" x14ac:dyDescent="0.25">
      <c r="A30" s="9">
        <v>20</v>
      </c>
      <c r="B30" s="10" t="s">
        <v>32</v>
      </c>
      <c r="C30" s="15">
        <v>1</v>
      </c>
      <c r="D30" s="16">
        <v>177.22</v>
      </c>
      <c r="E30" s="16">
        <v>111.84</v>
      </c>
      <c r="F30" s="11">
        <f t="shared" si="2"/>
        <v>63.108001354248955</v>
      </c>
    </row>
    <row r="31" spans="1:6" ht="15.75" x14ac:dyDescent="0.25">
      <c r="A31" s="9">
        <v>21</v>
      </c>
      <c r="B31" s="10" t="s">
        <v>33</v>
      </c>
      <c r="C31" s="15">
        <v>1</v>
      </c>
      <c r="D31" s="16">
        <v>39.78</v>
      </c>
      <c r="E31" s="16">
        <v>20.16</v>
      </c>
      <c r="F31" s="11">
        <f t="shared" si="2"/>
        <v>50.678733031674206</v>
      </c>
    </row>
    <row r="32" spans="1:6" ht="15.75" x14ac:dyDescent="0.25">
      <c r="A32" s="9">
        <v>22</v>
      </c>
      <c r="B32" s="10" t="s">
        <v>34</v>
      </c>
      <c r="C32" s="15">
        <v>32</v>
      </c>
      <c r="D32" s="16">
        <v>2305.58</v>
      </c>
      <c r="E32" s="16">
        <v>2203.38</v>
      </c>
      <c r="F32" s="11">
        <f t="shared" si="2"/>
        <v>95.567275913219234</v>
      </c>
    </row>
    <row r="33" spans="1:6" ht="15.75" x14ac:dyDescent="0.25">
      <c r="A33" s="9">
        <v>23</v>
      </c>
      <c r="B33" s="10" t="s">
        <v>35</v>
      </c>
      <c r="C33" s="15">
        <v>1</v>
      </c>
      <c r="D33" s="16">
        <v>294.35000000000002</v>
      </c>
      <c r="E33" s="16">
        <v>7.74</v>
      </c>
      <c r="F33" s="11">
        <f t="shared" si="2"/>
        <v>2.6295226770851028</v>
      </c>
    </row>
    <row r="34" spans="1:6" ht="15.75" x14ac:dyDescent="0.25">
      <c r="A34" s="9">
        <v>24</v>
      </c>
      <c r="B34" s="10" t="s">
        <v>36</v>
      </c>
      <c r="C34" s="15">
        <v>9</v>
      </c>
      <c r="D34" s="16">
        <v>681.1</v>
      </c>
      <c r="E34" s="16">
        <v>855.62</v>
      </c>
      <c r="F34" s="11">
        <f t="shared" si="2"/>
        <v>125.62325649684334</v>
      </c>
    </row>
    <row r="35" spans="1:6" ht="15.75" x14ac:dyDescent="0.25">
      <c r="A35" s="9">
        <v>25</v>
      </c>
      <c r="B35" s="10" t="s">
        <v>37</v>
      </c>
      <c r="C35" s="15">
        <v>1</v>
      </c>
      <c r="D35" s="16">
        <v>21.45</v>
      </c>
      <c r="E35" s="16">
        <v>11.08</v>
      </c>
      <c r="F35" s="11">
        <f t="shared" si="2"/>
        <v>51.655011655011663</v>
      </c>
    </row>
    <row r="36" spans="1:6" ht="15.75" x14ac:dyDescent="0.25">
      <c r="A36" s="9">
        <v>26</v>
      </c>
      <c r="B36" s="10" t="s">
        <v>38</v>
      </c>
      <c r="C36" s="15">
        <v>14</v>
      </c>
      <c r="D36" s="16">
        <v>1585.53</v>
      </c>
      <c r="E36" s="16">
        <v>1774.45</v>
      </c>
      <c r="F36" s="11">
        <f t="shared" si="2"/>
        <v>111.91525862014595</v>
      </c>
    </row>
    <row r="37" spans="1:6" ht="15.75" x14ac:dyDescent="0.25">
      <c r="A37" s="9">
        <v>27</v>
      </c>
      <c r="B37" s="10" t="s">
        <v>39</v>
      </c>
      <c r="C37" s="15">
        <v>6</v>
      </c>
      <c r="D37" s="16">
        <v>232.75</v>
      </c>
      <c r="E37" s="16">
        <v>2724.81</v>
      </c>
      <c r="F37" s="11">
        <f t="shared" si="2"/>
        <v>1170.7024704618689</v>
      </c>
    </row>
    <row r="38" spans="1:6" ht="15.75" x14ac:dyDescent="0.25">
      <c r="A38" s="9" t="s">
        <v>16</v>
      </c>
      <c r="B38" s="10" t="s">
        <v>40</v>
      </c>
      <c r="C38" s="15">
        <f>SUM(C22:C37)</f>
        <v>1439</v>
      </c>
      <c r="D38" s="16">
        <f>SUM(D22:D37)</f>
        <v>95985.19</v>
      </c>
      <c r="E38" s="16">
        <f>SUM(E22:E37)</f>
        <v>89880.41</v>
      </c>
      <c r="F38" s="11">
        <f t="shared" si="2"/>
        <v>93.639872984571895</v>
      </c>
    </row>
    <row r="39" spans="1:6" ht="15.75" x14ac:dyDescent="0.25">
      <c r="A39" s="9" t="s">
        <v>16</v>
      </c>
      <c r="B39" s="10" t="s">
        <v>41</v>
      </c>
      <c r="C39" s="15">
        <f>SUM(C21,C38)</f>
        <v>5659</v>
      </c>
      <c r="D39" s="16">
        <f>SUM(D21,D38)</f>
        <v>554014.24</v>
      </c>
      <c r="E39" s="16">
        <f>SUM(E21,E38)</f>
        <v>306515.34000000003</v>
      </c>
      <c r="F39" s="11">
        <f t="shared" si="2"/>
        <v>55.326256595859348</v>
      </c>
    </row>
    <row r="40" spans="1:6" ht="15.75" x14ac:dyDescent="0.25">
      <c r="A40" s="9"/>
      <c r="B40" s="10" t="s">
        <v>42</v>
      </c>
      <c r="C40" s="15"/>
      <c r="D40" s="16"/>
      <c r="E40" s="16"/>
      <c r="F40" s="12"/>
    </row>
    <row r="41" spans="1:6" ht="15.75" x14ac:dyDescent="0.25">
      <c r="A41" s="9">
        <v>28</v>
      </c>
      <c r="B41" s="10" t="s">
        <v>43</v>
      </c>
      <c r="C41" s="15">
        <v>303</v>
      </c>
      <c r="D41" s="16">
        <v>7627.23</v>
      </c>
      <c r="E41" s="16">
        <v>12873.32</v>
      </c>
      <c r="F41" s="11">
        <f>(E41/D41)*100</f>
        <v>168.78106468534449</v>
      </c>
    </row>
    <row r="42" spans="1:6" ht="15.75" x14ac:dyDescent="0.25">
      <c r="A42" s="9" t="s">
        <v>16</v>
      </c>
      <c r="B42" s="10" t="s">
        <v>56</v>
      </c>
      <c r="C42" s="15">
        <f>SUM(C40:C41)</f>
        <v>303</v>
      </c>
      <c r="D42" s="16">
        <f>SUM(D40:D41)</f>
        <v>7627.23</v>
      </c>
      <c r="E42" s="16">
        <f>SUM(E40:E41)</f>
        <v>12873.32</v>
      </c>
      <c r="F42" s="11">
        <f>(E42/D42)*100</f>
        <v>168.78106468534449</v>
      </c>
    </row>
    <row r="43" spans="1:6" ht="15.75" x14ac:dyDescent="0.25">
      <c r="A43" s="9"/>
      <c r="B43" s="10" t="s">
        <v>44</v>
      </c>
      <c r="C43" s="15"/>
      <c r="D43" s="16"/>
      <c r="E43" s="16"/>
      <c r="F43" s="12"/>
    </row>
    <row r="44" spans="1:6" ht="15.75" x14ac:dyDescent="0.25">
      <c r="A44" s="9">
        <v>29</v>
      </c>
      <c r="B44" s="10" t="s">
        <v>45</v>
      </c>
      <c r="C44" s="15">
        <v>2101</v>
      </c>
      <c r="D44" s="16">
        <v>50377.24</v>
      </c>
      <c r="E44" s="16">
        <v>32717.71</v>
      </c>
      <c r="F44" s="11">
        <f>(E44/D44)*100</f>
        <v>64.945419796717729</v>
      </c>
    </row>
    <row r="45" spans="1:6" ht="15" customHeight="1" x14ac:dyDescent="0.25">
      <c r="A45" s="9" t="s">
        <v>16</v>
      </c>
      <c r="B45" s="10" t="s">
        <v>46</v>
      </c>
      <c r="C45" s="15">
        <f>SUM(C43:C44)</f>
        <v>2101</v>
      </c>
      <c r="D45" s="16">
        <f>SUM(D43:D44)</f>
        <v>50377.24</v>
      </c>
      <c r="E45" s="16">
        <f>SUM(E43:E44)</f>
        <v>32717.71</v>
      </c>
      <c r="F45" s="11">
        <f>(E45/D45)*100</f>
        <v>64.945419796717729</v>
      </c>
    </row>
    <row r="46" spans="1:6" ht="15.75" x14ac:dyDescent="0.25">
      <c r="A46" s="9"/>
      <c r="B46" s="10" t="s">
        <v>47</v>
      </c>
      <c r="C46" s="15"/>
      <c r="D46" s="16"/>
      <c r="E46" s="16"/>
      <c r="F46" s="12"/>
    </row>
    <row r="47" spans="1:6" ht="15.75" x14ac:dyDescent="0.25">
      <c r="A47" s="9">
        <v>30</v>
      </c>
      <c r="B47" s="10" t="s">
        <v>48</v>
      </c>
      <c r="C47" s="15">
        <v>25</v>
      </c>
      <c r="D47" s="16">
        <v>803.62</v>
      </c>
      <c r="E47" s="16">
        <v>1076.22</v>
      </c>
      <c r="F47" s="11">
        <f t="shared" ref="F47:F53" si="3">(E47/D47)*100</f>
        <v>133.92150518901968</v>
      </c>
    </row>
    <row r="48" spans="1:6" ht="15.75" x14ac:dyDescent="0.25">
      <c r="A48" s="9">
        <v>31</v>
      </c>
      <c r="B48" s="10" t="s">
        <v>49</v>
      </c>
      <c r="C48" s="15">
        <v>61</v>
      </c>
      <c r="D48" s="16">
        <v>1179.19</v>
      </c>
      <c r="E48" s="16">
        <v>2529.3000000000002</v>
      </c>
      <c r="F48" s="11">
        <f t="shared" si="3"/>
        <v>214.49469551132557</v>
      </c>
    </row>
    <row r="49" spans="1:6" ht="15.75" x14ac:dyDescent="0.25">
      <c r="A49" s="9">
        <v>32</v>
      </c>
      <c r="B49" s="10" t="s">
        <v>50</v>
      </c>
      <c r="C49" s="15">
        <v>284</v>
      </c>
      <c r="D49" s="16">
        <v>1173.44</v>
      </c>
      <c r="E49" s="16">
        <v>4324.51</v>
      </c>
      <c r="F49" s="11">
        <f t="shared" si="3"/>
        <v>368.5326902099809</v>
      </c>
    </row>
    <row r="50" spans="1:6" ht="15.75" x14ac:dyDescent="0.25">
      <c r="A50" s="9">
        <v>33</v>
      </c>
      <c r="B50" s="10" t="s">
        <v>51</v>
      </c>
      <c r="C50" s="15">
        <v>17</v>
      </c>
      <c r="D50" s="16">
        <v>245.64</v>
      </c>
      <c r="E50" s="16">
        <v>415.71</v>
      </c>
      <c r="F50" s="11">
        <f t="shared" si="3"/>
        <v>169.23546653639471</v>
      </c>
    </row>
    <row r="51" spans="1:6" ht="15.75" x14ac:dyDescent="0.25">
      <c r="A51" s="9">
        <v>34</v>
      </c>
      <c r="B51" s="10" t="s">
        <v>52</v>
      </c>
      <c r="C51" s="15">
        <v>26</v>
      </c>
      <c r="D51" s="16">
        <v>7.77</v>
      </c>
      <c r="E51" s="16">
        <v>650.63</v>
      </c>
      <c r="F51" s="11">
        <f t="shared" si="3"/>
        <v>8373.6164736164737</v>
      </c>
    </row>
    <row r="52" spans="1:6" ht="15.75" x14ac:dyDescent="0.25">
      <c r="A52" s="9" t="s">
        <v>16</v>
      </c>
      <c r="B52" s="10" t="s">
        <v>53</v>
      </c>
      <c r="C52" s="15">
        <f>SUM(C46:C51)</f>
        <v>413</v>
      </c>
      <c r="D52" s="16">
        <f>SUM(D46:D51)</f>
        <v>3409.66</v>
      </c>
      <c r="E52" s="16">
        <f>SUM(E46:E51)</f>
        <v>8996.369999999999</v>
      </c>
      <c r="F52" s="11">
        <f t="shared" si="3"/>
        <v>263.84947472768545</v>
      </c>
    </row>
    <row r="53" spans="1:6" ht="15.75" x14ac:dyDescent="0.25">
      <c r="A53" s="19" t="s">
        <v>54</v>
      </c>
      <c r="B53" s="20"/>
      <c r="C53" s="15">
        <f>SUM(C39,C42,C45,C52)</f>
        <v>8476</v>
      </c>
      <c r="D53" s="16">
        <f>SUM(D39,D42,D45,D52)</f>
        <v>615428.37</v>
      </c>
      <c r="E53" s="16">
        <f>SUM(E39,E42,E45,E52)</f>
        <v>361102.74000000005</v>
      </c>
      <c r="F53" s="11">
        <f t="shared" si="3"/>
        <v>58.675023382493727</v>
      </c>
    </row>
    <row r="54" spans="1:6" ht="15.75" x14ac:dyDescent="0.25">
      <c r="A54" s="21" t="s">
        <v>57</v>
      </c>
      <c r="B54" s="21"/>
      <c r="C54" s="17"/>
      <c r="D54" s="18"/>
      <c r="E54" s="16">
        <v>9460.49</v>
      </c>
      <c r="F54" s="18"/>
    </row>
    <row r="55" spans="1:6" ht="15.75" x14ac:dyDescent="0.25">
      <c r="A55" s="22" t="s">
        <v>58</v>
      </c>
      <c r="B55" s="23"/>
      <c r="C55" s="15">
        <v>8476</v>
      </c>
      <c r="D55" s="16">
        <v>615428</v>
      </c>
      <c r="E55" s="16">
        <f>E53+E54</f>
        <v>370563.23000000004</v>
      </c>
      <c r="F55" s="12">
        <f>E55/D55*100</f>
        <v>60.212279909266407</v>
      </c>
    </row>
  </sheetData>
  <mergeCells count="13">
    <mergeCell ref="A53:B53"/>
    <mergeCell ref="A54:B54"/>
    <mergeCell ref="A55:B55"/>
    <mergeCell ref="A1:F1"/>
    <mergeCell ref="A2:F2"/>
    <mergeCell ref="A3:F3"/>
    <mergeCell ref="A4:F4"/>
    <mergeCell ref="A5:A6"/>
    <mergeCell ref="B5:B6"/>
    <mergeCell ref="C5:C6"/>
    <mergeCell ref="D5:D6"/>
    <mergeCell ref="E5:E6"/>
    <mergeCell ref="F5:F6"/>
  </mergeCells>
  <pageMargins left="0.70866141732283472" right="0.51181102362204722" top="0.55118110236220474" bottom="0.55118110236220474" header="0.31496062992125984" footer="0.31496062992125984"/>
  <pageSetup paperSize="9" scale="85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SLBC BIHAR</cp:lastModifiedBy>
  <cp:lastPrinted>2026-04-30T11:05:47Z</cp:lastPrinted>
  <dcterms:created xsi:type="dcterms:W3CDTF">2019-12-31T05:27:03Z</dcterms:created>
  <dcterms:modified xsi:type="dcterms:W3CDTF">2026-07-13T09:10:43Z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2026-05-02T04:57:54Z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252806d1-e36d-458a-9c6e-6c4e4bc3aecc</vt:lpwstr>
  </property>
  <property fmtid="{D5CDD505-2E9C-101B-9397-08002B2CF9AE}" pid="8" name="MSIP_Label_183ada4e-448b-4689-9b53-cdfe99a249d2_ContentBits">
    <vt:lpwstr>0</vt:lpwstr>
  </property>
  <property fmtid="{D5CDD505-2E9C-101B-9397-08002B2CF9AE}" pid="9" name="MSIP_Label_183ada4e-448b-4689-9b53-cdfe99a249d2_Tag">
    <vt:lpwstr>10, 0, 1, 1</vt:lpwstr>
  </property>
</Properties>
</file>